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8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<sst xmlns="http://schemas.openxmlformats.org/spreadsheetml/2006/main" count="110">
  <si>
    <t>人文学院党校第55期初级班成绩公示</t>
  </si>
  <si>
    <r>
      <t xml:space="preserve">党校学员考核结果由三部分组成：平时成绩、党风成绩、结业考试成绩。平时成绩占20%，党风成绩占10%，结业考试成绩占70%。
1. 平时成绩由奖、惩两部分组成，基准分为20分，在此基础上进行加减。具体如下：
加分细则：（1） 每次讨论，各组推选1名优秀发言学员，每人次加2分。（2） 读书会活动中积极撰写新闻稿，新闻稿被采纳发表的，每次加3分。（3） 协助党校办公室工作的学员视具体情况酌情加1—5分。
减分细则：（1）上课迟到或者早退，每人次扣2分；（2）缺勤每人次扣3分，超过三次直接除名；（3）违纪每人次扣1分；（4）迟交思想汇报每人次扣1分。
2. 党风成绩，二等奖加10分，三等奖加8分，优秀奖加6分，参与加2分。
</t>
    </r>
    <r>
      <rPr>
        <sz val="11"/>
        <color rgb="FFFF0000"/>
        <rFont val="微软雅黑"/>
        <charset val="134"/>
      </rPr>
      <t>注:通过初级班学员必须同时具备以下2点条件：1)结业考试成绩60分以上；2)综合成绩65分以上（包括65分）；
另：直接参加考试的学员考试分数必须高于60分即为合格。</t>
    </r>
    <r>
      <rPr>
        <sz val="11"/>
        <rFont val="微软雅黑"/>
        <charset val="134"/>
      </rPr>
      <t xml:space="preserve">
</t>
    </r>
  </si>
  <si>
    <t>序号</t>
  </si>
  <si>
    <t>姓名</t>
  </si>
  <si>
    <t>班级</t>
  </si>
  <si>
    <t>学号</t>
  </si>
  <si>
    <t>平时成绩</t>
  </si>
  <si>
    <t>党风成绩</t>
  </si>
  <si>
    <t>考试情况</t>
  </si>
  <si>
    <t>综合成绩</t>
  </si>
  <si>
    <t>是否通过</t>
  </si>
  <si>
    <t>优秀发言学员</t>
  </si>
  <si>
    <t>新闻稿</t>
  </si>
  <si>
    <t>协助工作</t>
  </si>
  <si>
    <t>扣分情况</t>
  </si>
  <si>
    <t>总计</t>
  </si>
  <si>
    <t>考试结果</t>
  </si>
  <si>
    <t>考试得分</t>
  </si>
  <si>
    <t>周方寅</t>
  </si>
  <si>
    <t>法学15-3</t>
  </si>
  <si>
    <t>优秀</t>
  </si>
  <si>
    <t>吴玉婷</t>
  </si>
  <si>
    <t>心理15-1</t>
  </si>
  <si>
    <t>徐俊怡</t>
  </si>
  <si>
    <t>心理15-3</t>
  </si>
  <si>
    <t>王雨晴</t>
  </si>
  <si>
    <t>心理15-2</t>
  </si>
  <si>
    <t>张艺严</t>
  </si>
  <si>
    <t>法学15-2</t>
  </si>
  <si>
    <t>刘瑞婷</t>
  </si>
  <si>
    <t>陈霈弦</t>
  </si>
  <si>
    <t>硕人文15-2</t>
  </si>
  <si>
    <t>王美娟</t>
  </si>
  <si>
    <t>袁天</t>
  </si>
  <si>
    <t>法学15-1</t>
  </si>
  <si>
    <t>朱文文</t>
  </si>
  <si>
    <t>张杰</t>
  </si>
  <si>
    <t>合格</t>
  </si>
  <si>
    <t>宋清宇</t>
  </si>
  <si>
    <t>彭少芝</t>
  </si>
  <si>
    <t>硕人文15-1</t>
  </si>
  <si>
    <t>钱俊呈</t>
  </si>
  <si>
    <t>白歌</t>
  </si>
  <si>
    <t>王嘉毅</t>
  </si>
  <si>
    <t>李欢</t>
  </si>
  <si>
    <t xml:space="preserve"> 刘让强</t>
  </si>
  <si>
    <t xml:space="preserve"> 冯子航</t>
  </si>
  <si>
    <t>马依妍</t>
  </si>
  <si>
    <t>秦晨</t>
  </si>
  <si>
    <t>杨申岚</t>
  </si>
  <si>
    <t>贾洋洋</t>
  </si>
  <si>
    <t>张可欣</t>
  </si>
  <si>
    <t>魏源</t>
  </si>
  <si>
    <t xml:space="preserve"> 郑  洁</t>
  </si>
  <si>
    <t>武晓萌</t>
  </si>
  <si>
    <t>林晏生</t>
  </si>
  <si>
    <t>刘静怡</t>
  </si>
  <si>
    <t xml:space="preserve"> 包嘉仪</t>
  </si>
  <si>
    <t xml:space="preserve"> 李馨怡</t>
  </si>
  <si>
    <t>王明月</t>
  </si>
  <si>
    <t>刘越</t>
  </si>
  <si>
    <t>张  凤</t>
  </si>
  <si>
    <t>王赛</t>
  </si>
  <si>
    <t>张若昀</t>
  </si>
  <si>
    <t>封思宇</t>
  </si>
  <si>
    <t>邵奕辰</t>
  </si>
  <si>
    <t>马红旭</t>
  </si>
  <si>
    <t>邓浚慧</t>
  </si>
  <si>
    <t xml:space="preserve"> 谭爱莎</t>
  </si>
  <si>
    <t>庞一楠</t>
  </si>
  <si>
    <t>朱慧</t>
  </si>
  <si>
    <t>朱麟</t>
  </si>
  <si>
    <t>杨志超</t>
  </si>
  <si>
    <t xml:space="preserve"> 唐美芳</t>
  </si>
  <si>
    <t>武志恒</t>
  </si>
  <si>
    <t xml:space="preserve"> 张紫娟</t>
  </si>
  <si>
    <t>刘伟</t>
  </si>
  <si>
    <t>刘阳</t>
  </si>
  <si>
    <t>聂玉雪</t>
  </si>
  <si>
    <t>公共管理</t>
  </si>
  <si>
    <t>陈天楠</t>
  </si>
  <si>
    <t>不合格</t>
  </si>
  <si>
    <t>王慧琳</t>
  </si>
  <si>
    <t>周可怡</t>
  </si>
  <si>
    <t>武丽君</t>
  </si>
  <si>
    <t xml:space="preserve"> 臧雅皓</t>
  </si>
  <si>
    <t>王海龙</t>
  </si>
  <si>
    <t>王子文</t>
  </si>
  <si>
    <t>张秋豪</t>
  </si>
  <si>
    <t>王腾芸</t>
  </si>
  <si>
    <t>胡雪情</t>
  </si>
  <si>
    <t>付皓然</t>
  </si>
  <si>
    <t>不通过</t>
  </si>
  <si>
    <t>储洪涛</t>
  </si>
  <si>
    <t>罗超</t>
  </si>
  <si>
    <t>严屿可</t>
  </si>
  <si>
    <t>周鹏飞</t>
  </si>
  <si>
    <t>龙文凤</t>
  </si>
  <si>
    <t>王璐</t>
  </si>
  <si>
    <t>臧天擎</t>
  </si>
  <si>
    <t>刘腾</t>
  </si>
  <si>
    <t>古丽克孜·拜克日</t>
  </si>
  <si>
    <t>周翌洁</t>
  </si>
  <si>
    <t>李盈</t>
  </si>
  <si>
    <t>胡欣童</t>
  </si>
  <si>
    <t>曹琳</t>
  </si>
  <si>
    <t>以下为直接参加考试的同学</t>
  </si>
  <si>
    <t>张玉麟</t>
  </si>
  <si>
    <t>心理14-1</t>
  </si>
  <si>
    <t>通过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</si>
</sst>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微软雅黑"/>
      <charset val="134"/>
    </font>
    <font>
      <sz val="18"/>
      <name val="宋体"/>
      <charset val="134"/>
    </font>
    <font>
      <sz val="11"/>
      <name val="微软雅黑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8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sz val="10"/>
      <name val="Arial"/>
      <charset val="134"/>
    </font>
    <font>
      <sz val="10"/>
      <color rgb="FFFF0000"/>
      <name val="微软雅黑"/>
      <charset val="134"/>
    </font>
    <font>
      <sz val="10"/>
      <color rgb="FFFF0000"/>
      <name val="Arial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4" fillId="23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5" borderId="13" applyNumberFormat="0" applyFon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14" borderId="12" applyNumberFormat="0" applyAlignment="0" applyProtection="0">
      <alignment vertical="center"/>
    </xf>
    <xf numFmtId="0" fontId="37" fillId="14" borderId="16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</cellStyleXfs>
  <cellXfs count="44">
    <xf numFmtId="0" fontId="0" fillId="0" borderId="0" xfId="0" applyAlignment="1"/>
    <xf numFmtId="0" fontId="0" fillId="0" borderId="1" xfId="0" applyBorder="1" applyAlignment="1"/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Border="1" applyAlignment="1"/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9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J110"/>
  <sheetViews>
    <sheetView tabSelected="1" topLeftCell="A5" workbookViewId="0">
      <selection activeCell="N43" sqref="N43"/>
    </sheetView>
  </sheetViews>
  <sheetFormatPr defaultColWidth="9" defaultRowHeight="16.5"/>
  <cols>
    <col min="1" max="1" width="7.25" style="3" customWidth="1"/>
    <col min="2" max="2" width="13.875" customWidth="1"/>
    <col min="3" max="3" width="12.125" customWidth="1"/>
    <col min="4" max="4" width="13" customWidth="1"/>
    <col min="5" max="5" width="8.625" customWidth="1"/>
    <col min="6" max="6" width="7.5" customWidth="1"/>
    <col min="7" max="7" width="8.875" customWidth="1"/>
    <col min="8" max="8" width="8.25" customWidth="1"/>
    <col min="9" max="9" width="6" style="4" customWidth="1"/>
    <col min="10" max="10" width="8.625" style="5" customWidth="1"/>
    <col min="11" max="11" width="10.375" customWidth="1"/>
    <col min="12" max="12" width="8.5" customWidth="1"/>
  </cols>
  <sheetData>
    <row r="1" ht="27.95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21"/>
      <c r="K1" s="7"/>
      <c r="L1" s="7"/>
      <c r="M1" s="7"/>
      <c r="N1" s="22"/>
    </row>
    <row r="2" ht="158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3"/>
    </row>
    <row r="3" s="1" customFormat="1" ht="24" customHeight="1" spans="1:62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/>
      <c r="G3" s="12"/>
      <c r="H3" s="12"/>
      <c r="I3" s="12"/>
      <c r="J3" s="24" t="s">
        <v>7</v>
      </c>
      <c r="K3" s="12" t="s">
        <v>8</v>
      </c>
      <c r="L3" s="12"/>
      <c r="M3" s="12" t="s">
        <v>9</v>
      </c>
      <c r="N3" s="25" t="s">
        <v>10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</row>
    <row r="4" ht="24" spans="1:14">
      <c r="A4" s="10"/>
      <c r="B4" s="11"/>
      <c r="C4" s="11"/>
      <c r="D4" s="11"/>
      <c r="E4" s="13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24"/>
      <c r="K4" s="14" t="s">
        <v>16</v>
      </c>
      <c r="L4" s="14" t="s">
        <v>17</v>
      </c>
      <c r="M4" s="12"/>
      <c r="N4" s="25"/>
    </row>
    <row r="5" spans="1:14">
      <c r="A5" s="15">
        <v>1</v>
      </c>
      <c r="B5" s="16" t="s">
        <v>18</v>
      </c>
      <c r="C5" s="16" t="s">
        <v>19</v>
      </c>
      <c r="D5" s="16">
        <v>150801325</v>
      </c>
      <c r="E5" s="16">
        <v>4</v>
      </c>
      <c r="F5" s="16"/>
      <c r="G5" s="16"/>
      <c r="H5" s="16"/>
      <c r="I5" s="16">
        <f t="shared" ref="I5:I68" si="0">SUM(20+E5+F5+G5-H5)</f>
        <v>24</v>
      </c>
      <c r="J5" s="27">
        <v>8</v>
      </c>
      <c r="K5" s="17" t="s">
        <v>20</v>
      </c>
      <c r="L5" s="28">
        <v>91.2</v>
      </c>
      <c r="M5" s="16">
        <f t="shared" ref="M5:M68" si="1">SUM(I5+J5+L5*0.7)</f>
        <v>95.84</v>
      </c>
      <c r="N5" s="29" t="str">
        <f t="shared" ref="N5:N65" si="2">IF(L5&gt;=60,"通过","不通过")</f>
        <v>通过</v>
      </c>
    </row>
    <row r="6" spans="1:14">
      <c r="A6" s="15">
        <v>2</v>
      </c>
      <c r="B6" s="16" t="s">
        <v>21</v>
      </c>
      <c r="C6" s="16" t="s">
        <v>22</v>
      </c>
      <c r="D6" s="16">
        <v>150802117</v>
      </c>
      <c r="E6" s="16">
        <v>2</v>
      </c>
      <c r="F6" s="16"/>
      <c r="G6" s="16">
        <v>4</v>
      </c>
      <c r="H6" s="16">
        <v>1</v>
      </c>
      <c r="I6" s="16">
        <f t="shared" si="0"/>
        <v>25</v>
      </c>
      <c r="J6" s="27">
        <v>10</v>
      </c>
      <c r="K6" s="17" t="s">
        <v>20</v>
      </c>
      <c r="L6" s="28">
        <v>85.2</v>
      </c>
      <c r="M6" s="16">
        <f t="shared" si="1"/>
        <v>94.64</v>
      </c>
      <c r="N6" s="29" t="str">
        <f t="shared" si="2"/>
        <v>通过</v>
      </c>
    </row>
    <row r="7" spans="1:14">
      <c r="A7" s="15">
        <v>3</v>
      </c>
      <c r="B7" s="17" t="s">
        <v>23</v>
      </c>
      <c r="C7" s="17" t="s">
        <v>24</v>
      </c>
      <c r="D7" s="17">
        <v>150802301</v>
      </c>
      <c r="E7" s="16"/>
      <c r="F7" s="16"/>
      <c r="G7" s="16"/>
      <c r="H7" s="16"/>
      <c r="I7" s="16">
        <f t="shared" si="0"/>
        <v>20</v>
      </c>
      <c r="J7" s="27">
        <v>6</v>
      </c>
      <c r="K7" s="17" t="s">
        <v>20</v>
      </c>
      <c r="L7" s="28">
        <v>96</v>
      </c>
      <c r="M7" s="16">
        <f t="shared" si="1"/>
        <v>93.2</v>
      </c>
      <c r="N7" s="29" t="str">
        <f t="shared" si="2"/>
        <v>通过</v>
      </c>
    </row>
    <row r="8" spans="1:14">
      <c r="A8" s="15">
        <v>4</v>
      </c>
      <c r="B8" s="16" t="s">
        <v>25</v>
      </c>
      <c r="C8" s="16" t="s">
        <v>26</v>
      </c>
      <c r="D8" s="16">
        <v>150802216</v>
      </c>
      <c r="E8" s="16"/>
      <c r="F8" s="16"/>
      <c r="G8" s="16"/>
      <c r="H8" s="16"/>
      <c r="I8" s="16">
        <f t="shared" si="0"/>
        <v>20</v>
      </c>
      <c r="J8" s="27">
        <v>6</v>
      </c>
      <c r="K8" s="17" t="s">
        <v>20</v>
      </c>
      <c r="L8" s="28">
        <v>93.6</v>
      </c>
      <c r="M8" s="16">
        <f t="shared" si="1"/>
        <v>91.52</v>
      </c>
      <c r="N8" s="29" t="str">
        <f t="shared" si="2"/>
        <v>通过</v>
      </c>
    </row>
    <row r="9" spans="1:14">
      <c r="A9" s="15">
        <v>5</v>
      </c>
      <c r="B9" s="16" t="s">
        <v>27</v>
      </c>
      <c r="C9" s="16" t="s">
        <v>28</v>
      </c>
      <c r="D9" s="16">
        <v>150801223</v>
      </c>
      <c r="E9" s="16"/>
      <c r="F9" s="16"/>
      <c r="G9" s="16">
        <v>4</v>
      </c>
      <c r="H9" s="16"/>
      <c r="I9" s="16">
        <f t="shared" si="0"/>
        <v>24</v>
      </c>
      <c r="J9" s="27">
        <v>2</v>
      </c>
      <c r="K9" s="17" t="s">
        <v>20</v>
      </c>
      <c r="L9" s="28">
        <v>91.2</v>
      </c>
      <c r="M9" s="16">
        <f t="shared" si="1"/>
        <v>89.84</v>
      </c>
      <c r="N9" s="29" t="str">
        <f t="shared" si="2"/>
        <v>通过</v>
      </c>
    </row>
    <row r="10" spans="1:14">
      <c r="A10" s="15">
        <v>6</v>
      </c>
      <c r="B10" s="16" t="s">
        <v>29</v>
      </c>
      <c r="C10" s="16" t="s">
        <v>28</v>
      </c>
      <c r="D10" s="16">
        <v>150801228</v>
      </c>
      <c r="E10" s="16">
        <v>2</v>
      </c>
      <c r="F10" s="16"/>
      <c r="G10" s="16"/>
      <c r="H10" s="16"/>
      <c r="I10" s="16">
        <f t="shared" si="0"/>
        <v>22</v>
      </c>
      <c r="J10" s="27">
        <v>8</v>
      </c>
      <c r="K10" s="17" t="s">
        <v>20</v>
      </c>
      <c r="L10" s="28">
        <v>84</v>
      </c>
      <c r="M10" s="16">
        <f t="shared" si="1"/>
        <v>88.8</v>
      </c>
      <c r="N10" s="29" t="str">
        <f t="shared" si="2"/>
        <v>通过</v>
      </c>
    </row>
    <row r="11" spans="1:14">
      <c r="A11" s="15">
        <v>7</v>
      </c>
      <c r="B11" s="18" t="s">
        <v>30</v>
      </c>
      <c r="C11" s="18" t="s">
        <v>31</v>
      </c>
      <c r="D11" s="18">
        <v>3150741</v>
      </c>
      <c r="E11" s="16">
        <v>2</v>
      </c>
      <c r="F11" s="16"/>
      <c r="G11" s="16"/>
      <c r="H11" s="16"/>
      <c r="I11" s="16">
        <f t="shared" si="0"/>
        <v>22</v>
      </c>
      <c r="J11" s="27">
        <v>8</v>
      </c>
      <c r="K11" s="17" t="s">
        <v>20</v>
      </c>
      <c r="L11" s="28">
        <v>82.8</v>
      </c>
      <c r="M11" s="16">
        <f t="shared" si="1"/>
        <v>87.96</v>
      </c>
      <c r="N11" s="29" t="str">
        <f t="shared" si="2"/>
        <v>通过</v>
      </c>
    </row>
    <row r="12" spans="1:14">
      <c r="A12" s="15">
        <v>8</v>
      </c>
      <c r="B12" s="16" t="s">
        <v>32</v>
      </c>
      <c r="C12" s="16" t="s">
        <v>19</v>
      </c>
      <c r="D12" s="16">
        <v>150801323</v>
      </c>
      <c r="E12" s="16">
        <v>2</v>
      </c>
      <c r="F12" s="16"/>
      <c r="G12" s="16"/>
      <c r="H12" s="16"/>
      <c r="I12" s="16">
        <f t="shared" si="0"/>
        <v>22</v>
      </c>
      <c r="J12" s="27">
        <v>8</v>
      </c>
      <c r="K12" s="17" t="s">
        <v>20</v>
      </c>
      <c r="L12" s="28">
        <v>81.6</v>
      </c>
      <c r="M12" s="16">
        <f t="shared" si="1"/>
        <v>87.12</v>
      </c>
      <c r="N12" s="29" t="str">
        <f t="shared" si="2"/>
        <v>通过</v>
      </c>
    </row>
    <row r="13" spans="1:14">
      <c r="A13" s="15">
        <v>9</v>
      </c>
      <c r="B13" s="16" t="s">
        <v>33</v>
      </c>
      <c r="C13" s="16" t="s">
        <v>34</v>
      </c>
      <c r="D13" s="16">
        <v>150801119</v>
      </c>
      <c r="E13" s="16">
        <v>2</v>
      </c>
      <c r="F13" s="16"/>
      <c r="G13" s="16"/>
      <c r="H13" s="16"/>
      <c r="I13" s="16">
        <f t="shared" si="0"/>
        <v>22</v>
      </c>
      <c r="J13" s="27">
        <v>2</v>
      </c>
      <c r="K13" s="17" t="s">
        <v>20</v>
      </c>
      <c r="L13" s="28">
        <v>90</v>
      </c>
      <c r="M13" s="16">
        <f t="shared" si="1"/>
        <v>87</v>
      </c>
      <c r="N13" s="29" t="str">
        <f t="shared" si="2"/>
        <v>通过</v>
      </c>
    </row>
    <row r="14" spans="1:14">
      <c r="A14" s="15">
        <v>10</v>
      </c>
      <c r="B14" s="17" t="s">
        <v>35</v>
      </c>
      <c r="C14" s="17" t="s">
        <v>26</v>
      </c>
      <c r="D14" s="17">
        <v>150802201</v>
      </c>
      <c r="E14" s="16">
        <v>2</v>
      </c>
      <c r="F14" s="16"/>
      <c r="G14" s="16"/>
      <c r="H14" s="16">
        <v>1</v>
      </c>
      <c r="I14" s="16">
        <f t="shared" si="0"/>
        <v>21</v>
      </c>
      <c r="J14" s="27">
        <v>2</v>
      </c>
      <c r="K14" s="17" t="s">
        <v>20</v>
      </c>
      <c r="L14" s="28">
        <v>91.2</v>
      </c>
      <c r="M14" s="16">
        <f t="shared" si="1"/>
        <v>86.84</v>
      </c>
      <c r="N14" s="29" t="str">
        <f t="shared" si="2"/>
        <v>通过</v>
      </c>
    </row>
    <row r="15" spans="1:14">
      <c r="A15" s="15">
        <v>11</v>
      </c>
      <c r="B15" s="16" t="s">
        <v>36</v>
      </c>
      <c r="C15" s="16" t="s">
        <v>28</v>
      </c>
      <c r="D15" s="16">
        <v>150801205</v>
      </c>
      <c r="E15" s="16">
        <v>2</v>
      </c>
      <c r="F15" s="16"/>
      <c r="G15" s="16"/>
      <c r="H15" s="16">
        <v>1</v>
      </c>
      <c r="I15" s="16">
        <f t="shared" si="0"/>
        <v>21</v>
      </c>
      <c r="J15" s="27">
        <v>10</v>
      </c>
      <c r="K15" s="17" t="s">
        <v>37</v>
      </c>
      <c r="L15" s="28">
        <v>79.2</v>
      </c>
      <c r="M15" s="16">
        <f t="shared" si="1"/>
        <v>86.44</v>
      </c>
      <c r="N15" s="29" t="str">
        <f t="shared" si="2"/>
        <v>通过</v>
      </c>
    </row>
    <row r="16" spans="1:14">
      <c r="A16" s="15">
        <v>12</v>
      </c>
      <c r="B16" s="16" t="s">
        <v>38</v>
      </c>
      <c r="C16" s="16" t="s">
        <v>34</v>
      </c>
      <c r="D16" s="16">
        <v>150801120</v>
      </c>
      <c r="E16" s="16">
        <v>2</v>
      </c>
      <c r="F16" s="16"/>
      <c r="G16" s="16"/>
      <c r="H16" s="16"/>
      <c r="I16" s="16">
        <f t="shared" si="0"/>
        <v>22</v>
      </c>
      <c r="J16" s="27">
        <v>8</v>
      </c>
      <c r="K16" s="17" t="s">
        <v>20</v>
      </c>
      <c r="L16" s="28">
        <v>80.4</v>
      </c>
      <c r="M16" s="16">
        <f t="shared" si="1"/>
        <v>86.28</v>
      </c>
      <c r="N16" s="29" t="str">
        <f t="shared" si="2"/>
        <v>通过</v>
      </c>
    </row>
    <row r="17" spans="1:14">
      <c r="A17" s="15">
        <v>13</v>
      </c>
      <c r="B17" s="18" t="s">
        <v>39</v>
      </c>
      <c r="C17" s="18" t="s">
        <v>40</v>
      </c>
      <c r="D17" s="18">
        <v>3150728</v>
      </c>
      <c r="E17" s="16"/>
      <c r="F17" s="16"/>
      <c r="G17" s="16"/>
      <c r="H17" s="16"/>
      <c r="I17" s="16">
        <f t="shared" si="0"/>
        <v>20</v>
      </c>
      <c r="J17" s="27">
        <v>2</v>
      </c>
      <c r="K17" s="17" t="s">
        <v>20</v>
      </c>
      <c r="L17" s="28">
        <v>91.2</v>
      </c>
      <c r="M17" s="16">
        <f t="shared" si="1"/>
        <v>85.84</v>
      </c>
      <c r="N17" s="29" t="str">
        <f t="shared" si="2"/>
        <v>通过</v>
      </c>
    </row>
    <row r="18" spans="1:14">
      <c r="A18" s="15">
        <v>14</v>
      </c>
      <c r="B18" s="17" t="s">
        <v>41</v>
      </c>
      <c r="C18" s="17" t="s">
        <v>24</v>
      </c>
      <c r="D18" s="17">
        <v>150802318</v>
      </c>
      <c r="E18" s="16">
        <v>2</v>
      </c>
      <c r="F18" s="16">
        <v>3</v>
      </c>
      <c r="G18" s="16"/>
      <c r="H18" s="16"/>
      <c r="I18" s="16">
        <f t="shared" si="0"/>
        <v>25</v>
      </c>
      <c r="J18" s="27">
        <v>6</v>
      </c>
      <c r="K18" s="17" t="s">
        <v>37</v>
      </c>
      <c r="L18" s="28">
        <v>78</v>
      </c>
      <c r="M18" s="16">
        <f t="shared" si="1"/>
        <v>85.6</v>
      </c>
      <c r="N18" s="29" t="str">
        <f t="shared" si="2"/>
        <v>通过</v>
      </c>
    </row>
    <row r="19" spans="1:14">
      <c r="A19" s="15">
        <v>15</v>
      </c>
      <c r="B19" s="16" t="s">
        <v>42</v>
      </c>
      <c r="C19" s="16" t="s">
        <v>34</v>
      </c>
      <c r="D19" s="16">
        <v>150801126</v>
      </c>
      <c r="E19" s="16">
        <v>2</v>
      </c>
      <c r="F19" s="16"/>
      <c r="G19" s="16">
        <v>5</v>
      </c>
      <c r="H19" s="16">
        <v>1</v>
      </c>
      <c r="I19" s="16">
        <f t="shared" si="0"/>
        <v>26</v>
      </c>
      <c r="J19" s="27">
        <v>10</v>
      </c>
      <c r="K19" s="17" t="s">
        <v>37</v>
      </c>
      <c r="L19" s="28">
        <v>70.8</v>
      </c>
      <c r="M19" s="16">
        <f t="shared" si="1"/>
        <v>85.56</v>
      </c>
      <c r="N19" s="29" t="str">
        <f t="shared" si="2"/>
        <v>通过</v>
      </c>
    </row>
    <row r="20" spans="1:14">
      <c r="A20" s="15">
        <v>16</v>
      </c>
      <c r="B20" s="16" t="s">
        <v>43</v>
      </c>
      <c r="C20" s="16" t="s">
        <v>28</v>
      </c>
      <c r="D20" s="16">
        <v>150801221</v>
      </c>
      <c r="E20" s="16">
        <v>4</v>
      </c>
      <c r="F20" s="16"/>
      <c r="G20" s="16"/>
      <c r="H20" s="16"/>
      <c r="I20" s="16">
        <f t="shared" si="0"/>
        <v>24</v>
      </c>
      <c r="J20" s="27">
        <v>6</v>
      </c>
      <c r="K20" s="17" t="s">
        <v>37</v>
      </c>
      <c r="L20" s="28">
        <v>79.2</v>
      </c>
      <c r="M20" s="16">
        <f t="shared" si="1"/>
        <v>85.44</v>
      </c>
      <c r="N20" s="29" t="str">
        <f t="shared" si="2"/>
        <v>通过</v>
      </c>
    </row>
    <row r="21" spans="1:14">
      <c r="A21" s="15">
        <v>17</v>
      </c>
      <c r="B21" s="16" t="s">
        <v>44</v>
      </c>
      <c r="C21" s="16" t="s">
        <v>28</v>
      </c>
      <c r="D21" s="16">
        <v>150801213</v>
      </c>
      <c r="E21" s="16">
        <v>2</v>
      </c>
      <c r="F21" s="16">
        <v>3</v>
      </c>
      <c r="G21" s="16"/>
      <c r="H21" s="16">
        <v>1</v>
      </c>
      <c r="I21" s="16">
        <f t="shared" si="0"/>
        <v>24</v>
      </c>
      <c r="J21" s="27">
        <v>10</v>
      </c>
      <c r="K21" s="17" t="s">
        <v>37</v>
      </c>
      <c r="L21" s="28">
        <v>73.2</v>
      </c>
      <c r="M21" s="16">
        <f t="shared" si="1"/>
        <v>85.24</v>
      </c>
      <c r="N21" s="29" t="str">
        <f t="shared" si="2"/>
        <v>通过</v>
      </c>
    </row>
    <row r="22" spans="1:14">
      <c r="A22" s="15">
        <v>18</v>
      </c>
      <c r="B22" s="16" t="s">
        <v>45</v>
      </c>
      <c r="C22" s="16" t="s">
        <v>19</v>
      </c>
      <c r="D22" s="16">
        <v>150801326</v>
      </c>
      <c r="E22" s="16">
        <v>2</v>
      </c>
      <c r="F22" s="16"/>
      <c r="G22" s="16"/>
      <c r="H22" s="16">
        <v>1</v>
      </c>
      <c r="I22" s="16">
        <f t="shared" si="0"/>
        <v>21</v>
      </c>
      <c r="J22" s="27">
        <v>10</v>
      </c>
      <c r="K22" s="17" t="s">
        <v>37</v>
      </c>
      <c r="L22" s="28">
        <v>76.8</v>
      </c>
      <c r="M22" s="16">
        <f t="shared" si="1"/>
        <v>84.76</v>
      </c>
      <c r="N22" s="29" t="str">
        <f t="shared" si="2"/>
        <v>通过</v>
      </c>
    </row>
    <row r="23" spans="1:14">
      <c r="A23" s="15">
        <v>19</v>
      </c>
      <c r="B23" s="17" t="s">
        <v>46</v>
      </c>
      <c r="C23" s="17" t="s">
        <v>19</v>
      </c>
      <c r="D23" s="17">
        <v>150801302</v>
      </c>
      <c r="E23" s="16">
        <v>4</v>
      </c>
      <c r="F23" s="16"/>
      <c r="G23" s="16">
        <v>4</v>
      </c>
      <c r="H23" s="16"/>
      <c r="I23" s="16">
        <f t="shared" si="0"/>
        <v>28</v>
      </c>
      <c r="J23" s="27">
        <v>6</v>
      </c>
      <c r="K23" s="17" t="s">
        <v>37</v>
      </c>
      <c r="L23" s="28">
        <v>70.8</v>
      </c>
      <c r="M23" s="16">
        <f t="shared" si="1"/>
        <v>83.56</v>
      </c>
      <c r="N23" s="29" t="str">
        <f t="shared" si="2"/>
        <v>通过</v>
      </c>
    </row>
    <row r="24" spans="1:14">
      <c r="A24" s="15">
        <v>20</v>
      </c>
      <c r="B24" s="16" t="s">
        <v>47</v>
      </c>
      <c r="C24" s="16" t="s">
        <v>22</v>
      </c>
      <c r="D24" s="16">
        <v>150802108</v>
      </c>
      <c r="E24" s="16">
        <v>8</v>
      </c>
      <c r="F24" s="16"/>
      <c r="G24" s="16"/>
      <c r="H24" s="16"/>
      <c r="I24" s="16">
        <f t="shared" si="0"/>
        <v>28</v>
      </c>
      <c r="J24" s="27">
        <v>2</v>
      </c>
      <c r="K24" s="17" t="s">
        <v>37</v>
      </c>
      <c r="L24" s="28">
        <v>75.6</v>
      </c>
      <c r="M24" s="16">
        <f t="shared" si="1"/>
        <v>82.92</v>
      </c>
      <c r="N24" s="29" t="str">
        <f t="shared" si="2"/>
        <v>通过</v>
      </c>
    </row>
    <row r="25" spans="1:14">
      <c r="A25" s="15">
        <v>21</v>
      </c>
      <c r="B25" s="16" t="s">
        <v>48</v>
      </c>
      <c r="C25" s="16" t="s">
        <v>28</v>
      </c>
      <c r="D25" s="16">
        <v>150801225</v>
      </c>
      <c r="E25" s="16">
        <v>8</v>
      </c>
      <c r="F25" s="16"/>
      <c r="G25" s="16"/>
      <c r="H25" s="16"/>
      <c r="I25" s="16">
        <f t="shared" si="0"/>
        <v>28</v>
      </c>
      <c r="J25" s="27">
        <v>6</v>
      </c>
      <c r="K25" s="17" t="s">
        <v>37</v>
      </c>
      <c r="L25" s="28">
        <v>69.6</v>
      </c>
      <c r="M25" s="16">
        <f t="shared" si="1"/>
        <v>82.72</v>
      </c>
      <c r="N25" s="29" t="str">
        <f t="shared" si="2"/>
        <v>通过</v>
      </c>
    </row>
    <row r="26" spans="1:14">
      <c r="A26" s="15">
        <v>22</v>
      </c>
      <c r="B26" s="17" t="s">
        <v>49</v>
      </c>
      <c r="C26" s="17" t="s">
        <v>28</v>
      </c>
      <c r="D26" s="17">
        <v>150801204</v>
      </c>
      <c r="E26" s="16">
        <v>2</v>
      </c>
      <c r="F26" s="16"/>
      <c r="G26" s="16"/>
      <c r="H26" s="16">
        <v>1</v>
      </c>
      <c r="I26" s="16">
        <f t="shared" si="0"/>
        <v>21</v>
      </c>
      <c r="J26" s="27">
        <v>2</v>
      </c>
      <c r="K26" s="17" t="s">
        <v>20</v>
      </c>
      <c r="L26" s="28">
        <v>84</v>
      </c>
      <c r="M26" s="16">
        <f t="shared" si="1"/>
        <v>81.8</v>
      </c>
      <c r="N26" s="29" t="str">
        <f t="shared" si="2"/>
        <v>通过</v>
      </c>
    </row>
    <row r="27" spans="1:14">
      <c r="A27" s="15">
        <v>23</v>
      </c>
      <c r="B27" s="16" t="s">
        <v>50</v>
      </c>
      <c r="C27" s="16" t="s">
        <v>34</v>
      </c>
      <c r="D27" s="16">
        <v>150801103</v>
      </c>
      <c r="E27" s="16">
        <v>2</v>
      </c>
      <c r="F27" s="16"/>
      <c r="G27" s="16">
        <v>4</v>
      </c>
      <c r="H27" s="16"/>
      <c r="I27" s="16">
        <f t="shared" si="0"/>
        <v>26</v>
      </c>
      <c r="J27" s="27">
        <v>6</v>
      </c>
      <c r="K27" s="17" t="s">
        <v>37</v>
      </c>
      <c r="L27" s="28">
        <v>70.8</v>
      </c>
      <c r="M27" s="16">
        <f t="shared" si="1"/>
        <v>81.56</v>
      </c>
      <c r="N27" s="29" t="str">
        <f t="shared" si="2"/>
        <v>通过</v>
      </c>
    </row>
    <row r="28" spans="1:14">
      <c r="A28" s="15">
        <v>24</v>
      </c>
      <c r="B28" s="16" t="s">
        <v>51</v>
      </c>
      <c r="C28" s="16" t="s">
        <v>28</v>
      </c>
      <c r="D28" s="16">
        <v>150801218</v>
      </c>
      <c r="E28" s="16">
        <v>2</v>
      </c>
      <c r="F28" s="16">
        <v>3</v>
      </c>
      <c r="G28" s="16">
        <v>4</v>
      </c>
      <c r="H28" s="16"/>
      <c r="I28" s="16">
        <f t="shared" si="0"/>
        <v>29</v>
      </c>
      <c r="J28" s="27">
        <v>2</v>
      </c>
      <c r="K28" s="17" t="s">
        <v>37</v>
      </c>
      <c r="L28" s="28">
        <v>72</v>
      </c>
      <c r="M28" s="16">
        <f t="shared" si="1"/>
        <v>81.4</v>
      </c>
      <c r="N28" s="29" t="str">
        <f t="shared" si="2"/>
        <v>通过</v>
      </c>
    </row>
    <row r="29" spans="1:14">
      <c r="A29" s="15">
        <v>25</v>
      </c>
      <c r="B29" s="17" t="s">
        <v>52</v>
      </c>
      <c r="C29" s="17" t="s">
        <v>40</v>
      </c>
      <c r="D29" s="17">
        <v>3150730</v>
      </c>
      <c r="E29" s="17">
        <v>2</v>
      </c>
      <c r="F29" s="17"/>
      <c r="G29" s="17"/>
      <c r="H29" s="17"/>
      <c r="I29" s="16">
        <f t="shared" si="0"/>
        <v>22</v>
      </c>
      <c r="J29" s="27">
        <v>2</v>
      </c>
      <c r="K29" s="17" t="s">
        <v>20</v>
      </c>
      <c r="L29" s="28">
        <v>81.6</v>
      </c>
      <c r="M29" s="16">
        <f t="shared" si="1"/>
        <v>81.12</v>
      </c>
      <c r="N29" s="29" t="str">
        <f t="shared" si="2"/>
        <v>通过</v>
      </c>
    </row>
    <row r="30" spans="1:14">
      <c r="A30" s="15">
        <v>26</v>
      </c>
      <c r="B30" s="17" t="s">
        <v>53</v>
      </c>
      <c r="C30" s="17" t="s">
        <v>19</v>
      </c>
      <c r="D30" s="17">
        <v>150801328</v>
      </c>
      <c r="E30" s="16">
        <v>2</v>
      </c>
      <c r="F30" s="16"/>
      <c r="G30" s="16"/>
      <c r="H30" s="16">
        <v>1</v>
      </c>
      <c r="I30" s="16">
        <f t="shared" si="0"/>
        <v>21</v>
      </c>
      <c r="J30" s="27">
        <v>2</v>
      </c>
      <c r="K30" s="17" t="s">
        <v>20</v>
      </c>
      <c r="L30" s="28">
        <v>82.8</v>
      </c>
      <c r="M30" s="16">
        <f t="shared" si="1"/>
        <v>80.96</v>
      </c>
      <c r="N30" s="29" t="str">
        <f t="shared" si="2"/>
        <v>通过</v>
      </c>
    </row>
    <row r="31" spans="1:14">
      <c r="A31" s="15">
        <v>27</v>
      </c>
      <c r="B31" s="16" t="s">
        <v>54</v>
      </c>
      <c r="C31" s="16" t="s">
        <v>24</v>
      </c>
      <c r="D31" s="16">
        <v>150802305</v>
      </c>
      <c r="E31" s="16"/>
      <c r="F31" s="16"/>
      <c r="G31" s="16"/>
      <c r="H31" s="16"/>
      <c r="I31" s="16">
        <f t="shared" si="0"/>
        <v>20</v>
      </c>
      <c r="J31" s="27">
        <v>6</v>
      </c>
      <c r="K31" s="17" t="s">
        <v>37</v>
      </c>
      <c r="L31" s="28">
        <v>78</v>
      </c>
      <c r="M31" s="16">
        <f t="shared" si="1"/>
        <v>80.6</v>
      </c>
      <c r="N31" s="29" t="str">
        <f t="shared" si="2"/>
        <v>通过</v>
      </c>
    </row>
    <row r="32" spans="1:14">
      <c r="A32" s="15">
        <v>28</v>
      </c>
      <c r="B32" s="16" t="s">
        <v>55</v>
      </c>
      <c r="C32" s="16" t="s">
        <v>28</v>
      </c>
      <c r="D32" s="16">
        <v>150801206</v>
      </c>
      <c r="E32" s="16">
        <v>2</v>
      </c>
      <c r="F32" s="16"/>
      <c r="G32" s="16">
        <v>4</v>
      </c>
      <c r="H32" s="16"/>
      <c r="I32" s="16">
        <f t="shared" si="0"/>
        <v>26</v>
      </c>
      <c r="J32" s="27">
        <v>8</v>
      </c>
      <c r="K32" s="17" t="s">
        <v>37</v>
      </c>
      <c r="L32" s="28">
        <v>66</v>
      </c>
      <c r="M32" s="16">
        <f t="shared" si="1"/>
        <v>80.2</v>
      </c>
      <c r="N32" s="29" t="str">
        <f t="shared" si="2"/>
        <v>通过</v>
      </c>
    </row>
    <row r="33" spans="1:14">
      <c r="A33" s="15">
        <v>29</v>
      </c>
      <c r="B33" s="17" t="s">
        <v>56</v>
      </c>
      <c r="C33" s="17" t="s">
        <v>34</v>
      </c>
      <c r="D33" s="17">
        <v>150801101</v>
      </c>
      <c r="E33" s="16"/>
      <c r="F33" s="16"/>
      <c r="G33" s="16"/>
      <c r="H33" s="16"/>
      <c r="I33" s="16">
        <f t="shared" si="0"/>
        <v>20</v>
      </c>
      <c r="J33" s="27">
        <v>6</v>
      </c>
      <c r="K33" s="17" t="s">
        <v>37</v>
      </c>
      <c r="L33" s="28">
        <v>76.8</v>
      </c>
      <c r="M33" s="16">
        <f t="shared" si="1"/>
        <v>79.76</v>
      </c>
      <c r="N33" s="29" t="str">
        <f t="shared" si="2"/>
        <v>通过</v>
      </c>
    </row>
    <row r="34" spans="1:14">
      <c r="A34" s="15">
        <v>30</v>
      </c>
      <c r="B34" s="16" t="s">
        <v>57</v>
      </c>
      <c r="C34" s="16" t="s">
        <v>19</v>
      </c>
      <c r="D34" s="16">
        <v>150801317</v>
      </c>
      <c r="E34" s="16">
        <v>4</v>
      </c>
      <c r="F34" s="16"/>
      <c r="G34" s="16">
        <v>4</v>
      </c>
      <c r="H34" s="16"/>
      <c r="I34" s="16">
        <f t="shared" si="0"/>
        <v>28</v>
      </c>
      <c r="J34" s="27">
        <v>2</v>
      </c>
      <c r="K34" s="17" t="s">
        <v>37</v>
      </c>
      <c r="L34" s="28">
        <v>69.6</v>
      </c>
      <c r="M34" s="16">
        <f t="shared" si="1"/>
        <v>78.72</v>
      </c>
      <c r="N34" s="29" t="str">
        <f t="shared" si="2"/>
        <v>通过</v>
      </c>
    </row>
    <row r="35" spans="1:14">
      <c r="A35" s="15">
        <v>31</v>
      </c>
      <c r="B35" s="16" t="s">
        <v>58</v>
      </c>
      <c r="C35" s="16" t="s">
        <v>19</v>
      </c>
      <c r="D35" s="16">
        <v>150801312</v>
      </c>
      <c r="E35" s="16">
        <v>2</v>
      </c>
      <c r="F35" s="16"/>
      <c r="G35" s="16"/>
      <c r="H35" s="16">
        <v>1</v>
      </c>
      <c r="I35" s="16">
        <f t="shared" si="0"/>
        <v>21</v>
      </c>
      <c r="J35" s="27">
        <v>2</v>
      </c>
      <c r="K35" s="17" t="s">
        <v>37</v>
      </c>
      <c r="L35" s="28">
        <v>79.2</v>
      </c>
      <c r="M35" s="16">
        <f t="shared" si="1"/>
        <v>78.44</v>
      </c>
      <c r="N35" s="29" t="str">
        <f t="shared" si="2"/>
        <v>通过</v>
      </c>
    </row>
    <row r="36" spans="1:14">
      <c r="A36" s="15">
        <v>32</v>
      </c>
      <c r="B36" s="17" t="s">
        <v>59</v>
      </c>
      <c r="C36" s="17" t="s">
        <v>28</v>
      </c>
      <c r="D36" s="17">
        <v>150801222</v>
      </c>
      <c r="E36" s="16">
        <v>2</v>
      </c>
      <c r="F36" s="16"/>
      <c r="G36" s="16"/>
      <c r="H36" s="16"/>
      <c r="I36" s="16">
        <f t="shared" si="0"/>
        <v>22</v>
      </c>
      <c r="J36" s="27">
        <v>6</v>
      </c>
      <c r="K36" s="17" t="s">
        <v>37</v>
      </c>
      <c r="L36" s="28">
        <v>70.8</v>
      </c>
      <c r="M36" s="16">
        <f t="shared" si="1"/>
        <v>77.56</v>
      </c>
      <c r="N36" s="29" t="str">
        <f t="shared" si="2"/>
        <v>通过</v>
      </c>
    </row>
    <row r="37" spans="1:14">
      <c r="A37" s="15">
        <v>33</v>
      </c>
      <c r="B37" s="16" t="s">
        <v>60</v>
      </c>
      <c r="C37" s="16" t="s">
        <v>22</v>
      </c>
      <c r="D37" s="16">
        <v>150802106</v>
      </c>
      <c r="E37" s="16">
        <v>2</v>
      </c>
      <c r="F37" s="16"/>
      <c r="G37" s="16"/>
      <c r="H37" s="16"/>
      <c r="I37" s="16">
        <f t="shared" si="0"/>
        <v>22</v>
      </c>
      <c r="J37" s="27">
        <v>2</v>
      </c>
      <c r="K37" s="17" t="s">
        <v>37</v>
      </c>
      <c r="L37" s="28">
        <v>75.6</v>
      </c>
      <c r="M37" s="16">
        <f t="shared" si="1"/>
        <v>76.92</v>
      </c>
      <c r="N37" s="29" t="str">
        <f t="shared" si="2"/>
        <v>通过</v>
      </c>
    </row>
    <row r="38" spans="1:14">
      <c r="A38" s="15">
        <v>34</v>
      </c>
      <c r="B38" s="17" t="s">
        <v>61</v>
      </c>
      <c r="C38" s="17" t="s">
        <v>31</v>
      </c>
      <c r="D38" s="17">
        <v>3150736</v>
      </c>
      <c r="E38" s="17">
        <v>2</v>
      </c>
      <c r="F38" s="17"/>
      <c r="G38" s="17"/>
      <c r="H38" s="17"/>
      <c r="I38" s="16">
        <f t="shared" si="0"/>
        <v>22</v>
      </c>
      <c r="J38" s="27">
        <v>2</v>
      </c>
      <c r="K38" s="17" t="s">
        <v>37</v>
      </c>
      <c r="L38" s="28">
        <v>75.6</v>
      </c>
      <c r="M38" s="16">
        <f t="shared" si="1"/>
        <v>76.92</v>
      </c>
      <c r="N38" s="29" t="str">
        <f t="shared" si="2"/>
        <v>通过</v>
      </c>
    </row>
    <row r="39" spans="1:14">
      <c r="A39" s="15">
        <v>35</v>
      </c>
      <c r="B39" s="16" t="s">
        <v>62</v>
      </c>
      <c r="C39" s="16" t="s">
        <v>34</v>
      </c>
      <c r="D39" s="16">
        <v>150801121</v>
      </c>
      <c r="E39" s="16">
        <v>2</v>
      </c>
      <c r="F39" s="16"/>
      <c r="G39" s="16"/>
      <c r="H39" s="16"/>
      <c r="I39" s="16">
        <f t="shared" si="0"/>
        <v>22</v>
      </c>
      <c r="J39" s="27">
        <v>8</v>
      </c>
      <c r="K39" s="17" t="s">
        <v>37</v>
      </c>
      <c r="L39" s="28">
        <v>66</v>
      </c>
      <c r="M39" s="16">
        <f t="shared" si="1"/>
        <v>76.2</v>
      </c>
      <c r="N39" s="29" t="str">
        <f t="shared" si="2"/>
        <v>通过</v>
      </c>
    </row>
    <row r="40" spans="1:14">
      <c r="A40" s="15">
        <v>36</v>
      </c>
      <c r="B40" s="16" t="s">
        <v>63</v>
      </c>
      <c r="C40" s="16" t="s">
        <v>19</v>
      </c>
      <c r="D40" s="16">
        <v>150801314</v>
      </c>
      <c r="E40" s="16"/>
      <c r="F40" s="16"/>
      <c r="G40" s="16"/>
      <c r="H40" s="16"/>
      <c r="I40" s="16">
        <f t="shared" si="0"/>
        <v>20</v>
      </c>
      <c r="J40" s="27">
        <v>6</v>
      </c>
      <c r="K40" s="17" t="s">
        <v>37</v>
      </c>
      <c r="L40" s="28">
        <v>70.8</v>
      </c>
      <c r="M40" s="16">
        <f t="shared" si="1"/>
        <v>75.56</v>
      </c>
      <c r="N40" s="29" t="str">
        <f t="shared" si="2"/>
        <v>通过</v>
      </c>
    </row>
    <row r="41" spans="1:14">
      <c r="A41" s="15">
        <v>37</v>
      </c>
      <c r="B41" s="17" t="s">
        <v>64</v>
      </c>
      <c r="C41" s="17" t="s">
        <v>26</v>
      </c>
      <c r="D41" s="17">
        <v>150802223</v>
      </c>
      <c r="E41" s="16">
        <v>2</v>
      </c>
      <c r="F41" s="16"/>
      <c r="G41" s="16"/>
      <c r="H41" s="16">
        <v>1</v>
      </c>
      <c r="I41" s="16">
        <f t="shared" si="0"/>
        <v>21</v>
      </c>
      <c r="J41" s="27">
        <v>6</v>
      </c>
      <c r="K41" s="17" t="s">
        <v>37</v>
      </c>
      <c r="L41" s="28">
        <v>68.4</v>
      </c>
      <c r="M41" s="16">
        <f t="shared" si="1"/>
        <v>74.88</v>
      </c>
      <c r="N41" s="29" t="str">
        <f t="shared" si="2"/>
        <v>通过</v>
      </c>
    </row>
    <row r="42" spans="1:14">
      <c r="A42" s="15">
        <v>38</v>
      </c>
      <c r="B42" s="16" t="s">
        <v>65</v>
      </c>
      <c r="C42" s="16" t="s">
        <v>28</v>
      </c>
      <c r="D42" s="16">
        <v>150801230</v>
      </c>
      <c r="E42" s="16">
        <v>2</v>
      </c>
      <c r="F42" s="16"/>
      <c r="G42" s="16"/>
      <c r="H42" s="16"/>
      <c r="I42" s="16">
        <f t="shared" si="0"/>
        <v>22</v>
      </c>
      <c r="J42" s="27">
        <v>2</v>
      </c>
      <c r="K42" s="17" t="s">
        <v>37</v>
      </c>
      <c r="L42" s="28">
        <v>72</v>
      </c>
      <c r="M42" s="16">
        <f t="shared" si="1"/>
        <v>74.4</v>
      </c>
      <c r="N42" s="29" t="str">
        <f t="shared" si="2"/>
        <v>通过</v>
      </c>
    </row>
    <row r="43" spans="1:14">
      <c r="A43" s="15">
        <v>39</v>
      </c>
      <c r="B43" s="16" t="s">
        <v>66</v>
      </c>
      <c r="C43" s="16" t="s">
        <v>24</v>
      </c>
      <c r="D43" s="16">
        <v>150802307</v>
      </c>
      <c r="E43" s="16">
        <v>2</v>
      </c>
      <c r="F43" s="16"/>
      <c r="G43" s="16"/>
      <c r="H43" s="16">
        <v>1</v>
      </c>
      <c r="I43" s="16">
        <f t="shared" si="0"/>
        <v>21</v>
      </c>
      <c r="J43" s="27">
        <v>2</v>
      </c>
      <c r="K43" s="17" t="s">
        <v>37</v>
      </c>
      <c r="L43" s="28">
        <v>73.2</v>
      </c>
      <c r="M43" s="16">
        <f t="shared" si="1"/>
        <v>74.24</v>
      </c>
      <c r="N43" s="29" t="str">
        <f t="shared" si="2"/>
        <v>通过</v>
      </c>
    </row>
    <row r="44" spans="1:14">
      <c r="A44" s="15">
        <v>40</v>
      </c>
      <c r="B44" s="16" t="s">
        <v>67</v>
      </c>
      <c r="C44" s="16" t="s">
        <v>28</v>
      </c>
      <c r="D44" s="16">
        <v>150801226</v>
      </c>
      <c r="E44" s="16">
        <v>2</v>
      </c>
      <c r="F44" s="16"/>
      <c r="G44" s="16"/>
      <c r="H44" s="16"/>
      <c r="I44" s="16">
        <f t="shared" si="0"/>
        <v>22</v>
      </c>
      <c r="J44" s="27">
        <v>2</v>
      </c>
      <c r="K44" s="17" t="s">
        <v>37</v>
      </c>
      <c r="L44" s="28">
        <v>70.8</v>
      </c>
      <c r="M44" s="16">
        <f t="shared" si="1"/>
        <v>73.56</v>
      </c>
      <c r="N44" s="29" t="str">
        <f t="shared" si="2"/>
        <v>通过</v>
      </c>
    </row>
    <row r="45" spans="1:14">
      <c r="A45" s="15">
        <v>41</v>
      </c>
      <c r="B45" s="16" t="s">
        <v>68</v>
      </c>
      <c r="C45" s="16" t="s">
        <v>19</v>
      </c>
      <c r="D45" s="16">
        <v>150801324</v>
      </c>
      <c r="E45" s="16"/>
      <c r="F45" s="16"/>
      <c r="G45" s="16"/>
      <c r="H45" s="16"/>
      <c r="I45" s="16">
        <f t="shared" si="0"/>
        <v>20</v>
      </c>
      <c r="J45" s="27">
        <v>2</v>
      </c>
      <c r="K45" s="17" t="s">
        <v>37</v>
      </c>
      <c r="L45" s="28">
        <v>72</v>
      </c>
      <c r="M45" s="16">
        <f t="shared" si="1"/>
        <v>72.4</v>
      </c>
      <c r="N45" s="29" t="str">
        <f t="shared" si="2"/>
        <v>通过</v>
      </c>
    </row>
    <row r="46" spans="1:14">
      <c r="A46" s="15">
        <v>42</v>
      </c>
      <c r="B46" s="18" t="s">
        <v>69</v>
      </c>
      <c r="C46" s="18" t="s">
        <v>40</v>
      </c>
      <c r="D46" s="18">
        <v>3150715</v>
      </c>
      <c r="E46" s="16">
        <v>2</v>
      </c>
      <c r="F46" s="16"/>
      <c r="G46" s="16"/>
      <c r="H46" s="16"/>
      <c r="I46" s="16">
        <f t="shared" si="0"/>
        <v>22</v>
      </c>
      <c r="J46" s="27">
        <v>2</v>
      </c>
      <c r="K46" s="17" t="s">
        <v>37</v>
      </c>
      <c r="L46" s="28">
        <v>68.4</v>
      </c>
      <c r="M46" s="16">
        <f t="shared" si="1"/>
        <v>71.88</v>
      </c>
      <c r="N46" s="29" t="str">
        <f t="shared" si="2"/>
        <v>通过</v>
      </c>
    </row>
    <row r="47" spans="1:14">
      <c r="A47" s="15">
        <v>43</v>
      </c>
      <c r="B47" s="17" t="s">
        <v>70</v>
      </c>
      <c r="C47" s="17" t="s">
        <v>22</v>
      </c>
      <c r="D47" s="17">
        <v>150802104</v>
      </c>
      <c r="E47" s="16">
        <v>2</v>
      </c>
      <c r="F47" s="16"/>
      <c r="G47" s="16"/>
      <c r="H47" s="16"/>
      <c r="I47" s="16">
        <f t="shared" si="0"/>
        <v>22</v>
      </c>
      <c r="J47" s="27">
        <v>6</v>
      </c>
      <c r="K47" s="17" t="s">
        <v>37</v>
      </c>
      <c r="L47" s="28">
        <v>62.4</v>
      </c>
      <c r="M47" s="16">
        <f t="shared" si="1"/>
        <v>71.68</v>
      </c>
      <c r="N47" s="29" t="str">
        <f t="shared" si="2"/>
        <v>通过</v>
      </c>
    </row>
    <row r="48" spans="1:14">
      <c r="A48" s="15">
        <v>44</v>
      </c>
      <c r="B48" s="16" t="s">
        <v>71</v>
      </c>
      <c r="C48" s="16" t="s">
        <v>26</v>
      </c>
      <c r="D48" s="16">
        <v>150802221</v>
      </c>
      <c r="E48" s="16">
        <v>2</v>
      </c>
      <c r="F48" s="16"/>
      <c r="G48" s="16"/>
      <c r="H48" s="16"/>
      <c r="I48" s="16">
        <f t="shared" si="0"/>
        <v>22</v>
      </c>
      <c r="J48" s="27">
        <v>2</v>
      </c>
      <c r="K48" s="17" t="s">
        <v>37</v>
      </c>
      <c r="L48" s="28">
        <v>66</v>
      </c>
      <c r="M48" s="16">
        <f t="shared" si="1"/>
        <v>70.2</v>
      </c>
      <c r="N48" s="29" t="str">
        <f t="shared" si="2"/>
        <v>通过</v>
      </c>
    </row>
    <row r="49" spans="1:14">
      <c r="A49" s="15">
        <v>45</v>
      </c>
      <c r="B49" s="16" t="s">
        <v>72</v>
      </c>
      <c r="C49" s="16" t="s">
        <v>34</v>
      </c>
      <c r="D49" s="16">
        <v>150801116</v>
      </c>
      <c r="E49" s="16">
        <v>2</v>
      </c>
      <c r="F49" s="16"/>
      <c r="G49" s="16"/>
      <c r="H49" s="16"/>
      <c r="I49" s="16">
        <f t="shared" si="0"/>
        <v>22</v>
      </c>
      <c r="J49" s="27">
        <v>6</v>
      </c>
      <c r="K49" s="17" t="s">
        <v>37</v>
      </c>
      <c r="L49" s="28">
        <v>60</v>
      </c>
      <c r="M49" s="16">
        <f t="shared" si="1"/>
        <v>70</v>
      </c>
      <c r="N49" s="29" t="str">
        <f t="shared" si="2"/>
        <v>通过</v>
      </c>
    </row>
    <row r="50" spans="1:14">
      <c r="A50" s="15">
        <v>46</v>
      </c>
      <c r="B50" s="16" t="s">
        <v>73</v>
      </c>
      <c r="C50" s="16" t="s">
        <v>19</v>
      </c>
      <c r="D50" s="16">
        <v>150801319</v>
      </c>
      <c r="E50" s="16">
        <v>2</v>
      </c>
      <c r="F50" s="16"/>
      <c r="G50" s="16"/>
      <c r="H50" s="16"/>
      <c r="I50" s="16">
        <f t="shared" si="0"/>
        <v>22</v>
      </c>
      <c r="J50" s="27">
        <v>6</v>
      </c>
      <c r="K50" s="17" t="s">
        <v>37</v>
      </c>
      <c r="L50" s="28">
        <v>60</v>
      </c>
      <c r="M50" s="16">
        <f t="shared" si="1"/>
        <v>70</v>
      </c>
      <c r="N50" s="29" t="str">
        <f t="shared" si="2"/>
        <v>通过</v>
      </c>
    </row>
    <row r="51" spans="1:14">
      <c r="A51" s="15">
        <v>47</v>
      </c>
      <c r="B51" s="16" t="s">
        <v>74</v>
      </c>
      <c r="C51" s="16" t="s">
        <v>26</v>
      </c>
      <c r="D51" s="16">
        <v>150802219</v>
      </c>
      <c r="E51" s="16">
        <v>4</v>
      </c>
      <c r="F51" s="16">
        <v>3</v>
      </c>
      <c r="G51" s="16"/>
      <c r="H51" s="16">
        <v>2</v>
      </c>
      <c r="I51" s="16">
        <f t="shared" si="0"/>
        <v>25</v>
      </c>
      <c r="J51" s="27">
        <v>2</v>
      </c>
      <c r="K51" s="17" t="s">
        <v>37</v>
      </c>
      <c r="L51" s="28">
        <v>61.2</v>
      </c>
      <c r="M51" s="16">
        <f t="shared" si="1"/>
        <v>69.84</v>
      </c>
      <c r="N51" s="29" t="str">
        <f t="shared" si="2"/>
        <v>通过</v>
      </c>
    </row>
    <row r="52" spans="1:14">
      <c r="A52" s="15">
        <v>48</v>
      </c>
      <c r="B52" s="16" t="s">
        <v>75</v>
      </c>
      <c r="C52" s="16" t="s">
        <v>19</v>
      </c>
      <c r="D52" s="16">
        <v>150801318</v>
      </c>
      <c r="E52" s="16"/>
      <c r="F52" s="16"/>
      <c r="G52" s="16"/>
      <c r="H52" s="16"/>
      <c r="I52" s="16">
        <f t="shared" si="0"/>
        <v>20</v>
      </c>
      <c r="J52" s="27">
        <v>2</v>
      </c>
      <c r="K52" s="17" t="s">
        <v>37</v>
      </c>
      <c r="L52" s="28">
        <v>67.2</v>
      </c>
      <c r="M52" s="16">
        <f t="shared" si="1"/>
        <v>69.04</v>
      </c>
      <c r="N52" s="29" t="str">
        <f t="shared" si="2"/>
        <v>通过</v>
      </c>
    </row>
    <row r="53" spans="1:14">
      <c r="A53" s="15">
        <v>49</v>
      </c>
      <c r="B53" s="16" t="s">
        <v>76</v>
      </c>
      <c r="C53" s="16" t="s">
        <v>34</v>
      </c>
      <c r="D53" s="16">
        <v>150801105</v>
      </c>
      <c r="E53" s="16">
        <v>2</v>
      </c>
      <c r="F53" s="16"/>
      <c r="G53" s="16"/>
      <c r="H53" s="16"/>
      <c r="I53" s="16">
        <f t="shared" si="0"/>
        <v>22</v>
      </c>
      <c r="J53" s="27">
        <v>2</v>
      </c>
      <c r="K53" s="17" t="s">
        <v>37</v>
      </c>
      <c r="L53" s="28">
        <v>63.6</v>
      </c>
      <c r="M53" s="16">
        <f t="shared" si="1"/>
        <v>68.52</v>
      </c>
      <c r="N53" s="29" t="str">
        <f t="shared" si="2"/>
        <v>通过</v>
      </c>
    </row>
    <row r="54" spans="1:14">
      <c r="A54" s="15">
        <v>50</v>
      </c>
      <c r="B54" s="18" t="s">
        <v>77</v>
      </c>
      <c r="C54" s="18" t="s">
        <v>40</v>
      </c>
      <c r="D54" s="18">
        <v>3150714</v>
      </c>
      <c r="E54" s="16"/>
      <c r="F54" s="16"/>
      <c r="G54" s="16"/>
      <c r="H54" s="16"/>
      <c r="I54" s="16">
        <f t="shared" si="0"/>
        <v>20</v>
      </c>
      <c r="J54" s="27">
        <v>2</v>
      </c>
      <c r="K54" s="17" t="s">
        <v>37</v>
      </c>
      <c r="L54" s="28">
        <v>66</v>
      </c>
      <c r="M54" s="16">
        <f t="shared" si="1"/>
        <v>68.2</v>
      </c>
      <c r="N54" s="29" t="str">
        <f t="shared" si="2"/>
        <v>通过</v>
      </c>
    </row>
    <row r="55" spans="1:14">
      <c r="A55" s="15">
        <v>51</v>
      </c>
      <c r="B55" s="17" t="s">
        <v>78</v>
      </c>
      <c r="C55" s="17" t="s">
        <v>79</v>
      </c>
      <c r="D55" s="17">
        <v>7150538</v>
      </c>
      <c r="E55" s="17"/>
      <c r="F55" s="17"/>
      <c r="G55" s="17"/>
      <c r="H55" s="17"/>
      <c r="I55" s="16">
        <f t="shared" si="0"/>
        <v>20</v>
      </c>
      <c r="J55" s="27">
        <v>2</v>
      </c>
      <c r="K55" s="17" t="s">
        <v>37</v>
      </c>
      <c r="L55" s="28">
        <v>64.8</v>
      </c>
      <c r="M55" s="16">
        <f t="shared" si="1"/>
        <v>67.36</v>
      </c>
      <c r="N55" s="29" t="str">
        <f t="shared" si="2"/>
        <v>通过</v>
      </c>
    </row>
    <row r="56" spans="1:14">
      <c r="A56" s="19">
        <v>52</v>
      </c>
      <c r="B56" s="20" t="s">
        <v>80</v>
      </c>
      <c r="C56" s="20" t="s">
        <v>40</v>
      </c>
      <c r="D56" s="20">
        <v>3150712</v>
      </c>
      <c r="E56" s="20">
        <v>2</v>
      </c>
      <c r="F56" s="20">
        <v>3</v>
      </c>
      <c r="G56" s="20">
        <v>4</v>
      </c>
      <c r="H56" s="20"/>
      <c r="I56" s="20">
        <f t="shared" si="0"/>
        <v>29</v>
      </c>
      <c r="J56" s="30">
        <v>2</v>
      </c>
      <c r="K56" s="20" t="s">
        <v>81</v>
      </c>
      <c r="L56" s="31">
        <v>51.6</v>
      </c>
      <c r="M56" s="20">
        <f t="shared" si="1"/>
        <v>67.12</v>
      </c>
      <c r="N56" s="32" t="str">
        <f t="shared" si="2"/>
        <v>不通过</v>
      </c>
    </row>
    <row r="57" spans="1:14">
      <c r="A57" s="15">
        <v>53</v>
      </c>
      <c r="B57" s="16" t="s">
        <v>82</v>
      </c>
      <c r="C57" s="16" t="s">
        <v>34</v>
      </c>
      <c r="D57" s="16">
        <v>150801118</v>
      </c>
      <c r="E57" s="16">
        <v>2</v>
      </c>
      <c r="F57" s="16"/>
      <c r="G57" s="16"/>
      <c r="H57" s="16"/>
      <c r="I57" s="16">
        <f t="shared" si="0"/>
        <v>22</v>
      </c>
      <c r="J57" s="27">
        <v>2</v>
      </c>
      <c r="K57" s="17" t="s">
        <v>37</v>
      </c>
      <c r="L57" s="28">
        <v>61.2</v>
      </c>
      <c r="M57" s="16">
        <f t="shared" si="1"/>
        <v>66.84</v>
      </c>
      <c r="N57" s="29" t="str">
        <f t="shared" si="2"/>
        <v>通过</v>
      </c>
    </row>
    <row r="58" spans="1:14">
      <c r="A58" s="15">
        <v>54</v>
      </c>
      <c r="B58" s="17" t="s">
        <v>83</v>
      </c>
      <c r="C58" s="17" t="s">
        <v>34</v>
      </c>
      <c r="D58" s="17">
        <v>150801123</v>
      </c>
      <c r="E58" s="16">
        <v>2</v>
      </c>
      <c r="F58" s="16"/>
      <c r="G58" s="16"/>
      <c r="H58" s="16">
        <v>1</v>
      </c>
      <c r="I58" s="16">
        <f t="shared" si="0"/>
        <v>21</v>
      </c>
      <c r="J58" s="27">
        <v>2</v>
      </c>
      <c r="K58" s="17" t="s">
        <v>37</v>
      </c>
      <c r="L58" s="28">
        <v>62.4</v>
      </c>
      <c r="M58" s="16">
        <f t="shared" si="1"/>
        <v>66.68</v>
      </c>
      <c r="N58" s="29" t="str">
        <f t="shared" si="2"/>
        <v>通过</v>
      </c>
    </row>
    <row r="59" spans="1:14">
      <c r="A59" s="15">
        <v>55</v>
      </c>
      <c r="B59" s="16" t="s">
        <v>84</v>
      </c>
      <c r="C59" s="16" t="s">
        <v>34</v>
      </c>
      <c r="D59" s="16">
        <v>150801108</v>
      </c>
      <c r="E59" s="16">
        <v>2</v>
      </c>
      <c r="F59" s="16"/>
      <c r="G59" s="16"/>
      <c r="H59" s="16"/>
      <c r="I59" s="16">
        <f t="shared" si="0"/>
        <v>22</v>
      </c>
      <c r="J59" s="27">
        <v>2</v>
      </c>
      <c r="K59" s="17" t="s">
        <v>37</v>
      </c>
      <c r="L59" s="28">
        <v>60</v>
      </c>
      <c r="M59" s="16">
        <f t="shared" si="1"/>
        <v>66</v>
      </c>
      <c r="N59" s="29" t="str">
        <f t="shared" si="2"/>
        <v>通过</v>
      </c>
    </row>
    <row r="60" spans="1:14">
      <c r="A60" s="15">
        <v>56</v>
      </c>
      <c r="B60" s="16" t="s">
        <v>85</v>
      </c>
      <c r="C60" s="16" t="s">
        <v>19</v>
      </c>
      <c r="D60" s="16">
        <v>150801311</v>
      </c>
      <c r="E60" s="16">
        <v>2</v>
      </c>
      <c r="F60" s="16"/>
      <c r="G60" s="16"/>
      <c r="H60" s="16"/>
      <c r="I60" s="16">
        <f t="shared" si="0"/>
        <v>22</v>
      </c>
      <c r="J60" s="27">
        <v>2</v>
      </c>
      <c r="K60" s="17" t="s">
        <v>37</v>
      </c>
      <c r="L60" s="28">
        <v>60</v>
      </c>
      <c r="M60" s="16">
        <f t="shared" si="1"/>
        <v>66</v>
      </c>
      <c r="N60" s="29" t="str">
        <f t="shared" si="2"/>
        <v>通过</v>
      </c>
    </row>
    <row r="61" spans="1:14">
      <c r="A61" s="15">
        <v>57</v>
      </c>
      <c r="B61" s="18" t="s">
        <v>86</v>
      </c>
      <c r="C61" s="18" t="s">
        <v>31</v>
      </c>
      <c r="D61" s="18">
        <v>3150746</v>
      </c>
      <c r="E61" s="16">
        <v>2</v>
      </c>
      <c r="F61" s="16"/>
      <c r="G61" s="16"/>
      <c r="H61" s="16"/>
      <c r="I61" s="16">
        <f t="shared" si="0"/>
        <v>22</v>
      </c>
      <c r="J61" s="27">
        <v>2</v>
      </c>
      <c r="K61" s="17" t="s">
        <v>37</v>
      </c>
      <c r="L61" s="28">
        <v>60</v>
      </c>
      <c r="M61" s="16">
        <f t="shared" si="1"/>
        <v>66</v>
      </c>
      <c r="N61" s="29" t="str">
        <f t="shared" si="2"/>
        <v>通过</v>
      </c>
    </row>
    <row r="62" spans="1:14">
      <c r="A62" s="19">
        <v>58</v>
      </c>
      <c r="B62" s="20" t="s">
        <v>87</v>
      </c>
      <c r="C62" s="20" t="s">
        <v>26</v>
      </c>
      <c r="D62" s="20">
        <v>150802220</v>
      </c>
      <c r="E62" s="20">
        <v>4</v>
      </c>
      <c r="F62" s="20"/>
      <c r="G62" s="20"/>
      <c r="H62" s="20"/>
      <c r="I62" s="20">
        <f t="shared" si="0"/>
        <v>24</v>
      </c>
      <c r="J62" s="30">
        <v>6</v>
      </c>
      <c r="K62" s="20" t="s">
        <v>81</v>
      </c>
      <c r="L62" s="31">
        <v>50.4</v>
      </c>
      <c r="M62" s="20">
        <f t="shared" si="1"/>
        <v>65.28</v>
      </c>
      <c r="N62" s="32" t="str">
        <f t="shared" si="2"/>
        <v>不通过</v>
      </c>
    </row>
    <row r="63" spans="1:14">
      <c r="A63" s="15">
        <v>59</v>
      </c>
      <c r="B63" s="17" t="s">
        <v>88</v>
      </c>
      <c r="C63" s="17" t="s">
        <v>22</v>
      </c>
      <c r="D63" s="17">
        <v>150802118</v>
      </c>
      <c r="E63" s="16"/>
      <c r="F63" s="16">
        <v>3</v>
      </c>
      <c r="G63" s="16"/>
      <c r="H63" s="16">
        <v>2</v>
      </c>
      <c r="I63" s="16">
        <f t="shared" si="0"/>
        <v>21</v>
      </c>
      <c r="J63" s="27">
        <v>2</v>
      </c>
      <c r="K63" s="17" t="s">
        <v>37</v>
      </c>
      <c r="L63" s="28">
        <v>60</v>
      </c>
      <c r="M63" s="16">
        <f t="shared" si="1"/>
        <v>65</v>
      </c>
      <c r="N63" s="29" t="str">
        <f t="shared" si="2"/>
        <v>通过</v>
      </c>
    </row>
    <row r="64" spans="1:14">
      <c r="A64" s="15">
        <v>60</v>
      </c>
      <c r="B64" s="17" t="s">
        <v>89</v>
      </c>
      <c r="C64" s="17" t="s">
        <v>22</v>
      </c>
      <c r="D64" s="17">
        <v>150802115</v>
      </c>
      <c r="E64" s="16">
        <v>2</v>
      </c>
      <c r="F64" s="16"/>
      <c r="G64" s="16"/>
      <c r="H64" s="16">
        <v>1</v>
      </c>
      <c r="I64" s="16">
        <f t="shared" si="0"/>
        <v>21</v>
      </c>
      <c r="J64" s="27">
        <v>2</v>
      </c>
      <c r="K64" s="17" t="s">
        <v>37</v>
      </c>
      <c r="L64" s="28">
        <v>60</v>
      </c>
      <c r="M64" s="16">
        <f t="shared" si="1"/>
        <v>65</v>
      </c>
      <c r="N64" s="29" t="str">
        <f t="shared" si="2"/>
        <v>通过</v>
      </c>
    </row>
    <row r="65" spans="1:14">
      <c r="A65" s="19">
        <v>61</v>
      </c>
      <c r="B65" s="20" t="s">
        <v>90</v>
      </c>
      <c r="C65" s="20" t="s">
        <v>28</v>
      </c>
      <c r="D65" s="20">
        <v>150801216</v>
      </c>
      <c r="E65" s="20">
        <v>2</v>
      </c>
      <c r="F65" s="20"/>
      <c r="G65" s="20"/>
      <c r="H65" s="20"/>
      <c r="I65" s="20">
        <f t="shared" si="0"/>
        <v>22</v>
      </c>
      <c r="J65" s="30">
        <v>6</v>
      </c>
      <c r="K65" s="20" t="s">
        <v>81</v>
      </c>
      <c r="L65" s="31">
        <v>52.8</v>
      </c>
      <c r="M65" s="20">
        <f t="shared" si="1"/>
        <v>64.96</v>
      </c>
      <c r="N65" s="32" t="str">
        <f t="shared" si="2"/>
        <v>不通过</v>
      </c>
    </row>
    <row r="66" spans="1:14">
      <c r="A66" s="19">
        <v>62</v>
      </c>
      <c r="B66" s="20" t="s">
        <v>91</v>
      </c>
      <c r="C66" s="20" t="s">
        <v>22</v>
      </c>
      <c r="D66" s="20">
        <v>150802123</v>
      </c>
      <c r="E66" s="20"/>
      <c r="F66" s="20"/>
      <c r="G66" s="20"/>
      <c r="H66" s="20"/>
      <c r="I66" s="20">
        <f t="shared" si="0"/>
        <v>20</v>
      </c>
      <c r="J66" s="30">
        <v>2</v>
      </c>
      <c r="K66" s="20" t="s">
        <v>37</v>
      </c>
      <c r="L66" s="31">
        <v>60</v>
      </c>
      <c r="M66" s="20">
        <f t="shared" si="1"/>
        <v>64</v>
      </c>
      <c r="N66" s="32" t="s">
        <v>92</v>
      </c>
    </row>
    <row r="67" spans="1:14">
      <c r="A67" s="19">
        <v>63</v>
      </c>
      <c r="B67" s="20" t="s">
        <v>93</v>
      </c>
      <c r="C67" s="20" t="s">
        <v>40</v>
      </c>
      <c r="D67" s="20">
        <v>3150727</v>
      </c>
      <c r="E67" s="20"/>
      <c r="F67" s="20"/>
      <c r="G67" s="20"/>
      <c r="H67" s="20"/>
      <c r="I67" s="20">
        <f t="shared" si="0"/>
        <v>20</v>
      </c>
      <c r="J67" s="30">
        <v>2</v>
      </c>
      <c r="K67" s="20" t="s">
        <v>37</v>
      </c>
      <c r="L67" s="31">
        <v>60</v>
      </c>
      <c r="M67" s="20">
        <f t="shared" si="1"/>
        <v>64</v>
      </c>
      <c r="N67" s="32" t="s">
        <v>92</v>
      </c>
    </row>
    <row r="68" spans="1:14">
      <c r="A68" s="19">
        <v>64</v>
      </c>
      <c r="B68" s="20" t="s">
        <v>94</v>
      </c>
      <c r="C68" s="20" t="s">
        <v>79</v>
      </c>
      <c r="D68" s="20">
        <v>7150536</v>
      </c>
      <c r="E68" s="20"/>
      <c r="F68" s="20"/>
      <c r="G68" s="20"/>
      <c r="H68" s="20"/>
      <c r="I68" s="20">
        <f t="shared" si="0"/>
        <v>20</v>
      </c>
      <c r="J68" s="30">
        <v>2</v>
      </c>
      <c r="K68" s="20" t="s">
        <v>37</v>
      </c>
      <c r="L68" s="31">
        <v>60</v>
      </c>
      <c r="M68" s="20">
        <f t="shared" si="1"/>
        <v>64</v>
      </c>
      <c r="N68" s="32" t="s">
        <v>92</v>
      </c>
    </row>
    <row r="69" spans="1:14">
      <c r="A69" s="19">
        <v>65</v>
      </c>
      <c r="B69" s="20" t="s">
        <v>95</v>
      </c>
      <c r="C69" s="20" t="s">
        <v>34</v>
      </c>
      <c r="D69" s="20">
        <v>150801122</v>
      </c>
      <c r="E69" s="20">
        <v>2</v>
      </c>
      <c r="F69" s="20"/>
      <c r="G69" s="20">
        <v>4</v>
      </c>
      <c r="H69" s="20">
        <v>1</v>
      </c>
      <c r="I69" s="20">
        <f t="shared" ref="I69:I79" si="3">SUM(20+E69+F69+G69-H69)</f>
        <v>25</v>
      </c>
      <c r="J69" s="30">
        <v>2</v>
      </c>
      <c r="K69" s="20" t="s">
        <v>81</v>
      </c>
      <c r="L69" s="31">
        <v>52.8</v>
      </c>
      <c r="M69" s="20">
        <f t="shared" ref="M69:M79" si="4">SUM(I69+J69+L69*0.7)</f>
        <v>63.96</v>
      </c>
      <c r="N69" s="32" t="str">
        <f t="shared" ref="N68:N71" si="5">IF(L69&gt;=60,"通过","不通过")</f>
        <v>不通过</v>
      </c>
    </row>
    <row r="70" spans="1:14">
      <c r="A70" s="19">
        <v>66</v>
      </c>
      <c r="B70" s="20" t="s">
        <v>96</v>
      </c>
      <c r="C70" s="20" t="s">
        <v>22</v>
      </c>
      <c r="D70" s="20">
        <v>150802122</v>
      </c>
      <c r="E70" s="20">
        <v>2</v>
      </c>
      <c r="F70" s="20"/>
      <c r="G70" s="20"/>
      <c r="H70" s="20">
        <v>1</v>
      </c>
      <c r="I70" s="20">
        <f t="shared" si="3"/>
        <v>21</v>
      </c>
      <c r="J70" s="30">
        <v>10</v>
      </c>
      <c r="K70" s="20" t="s">
        <v>81</v>
      </c>
      <c r="L70" s="31">
        <v>46.8</v>
      </c>
      <c r="M70" s="20">
        <f t="shared" si="4"/>
        <v>63.76</v>
      </c>
      <c r="N70" s="32" t="str">
        <f t="shared" si="5"/>
        <v>不通过</v>
      </c>
    </row>
    <row r="71" spans="1:14">
      <c r="A71" s="19">
        <v>67</v>
      </c>
      <c r="B71" s="20" t="s">
        <v>97</v>
      </c>
      <c r="C71" s="20" t="s">
        <v>28</v>
      </c>
      <c r="D71" s="20">
        <v>150801224</v>
      </c>
      <c r="E71" s="20">
        <v>2</v>
      </c>
      <c r="F71" s="20"/>
      <c r="G71" s="20"/>
      <c r="H71" s="20"/>
      <c r="I71" s="20">
        <f t="shared" si="3"/>
        <v>22</v>
      </c>
      <c r="J71" s="30">
        <v>6</v>
      </c>
      <c r="K71" s="20" t="s">
        <v>81</v>
      </c>
      <c r="L71" s="31">
        <v>50.4</v>
      </c>
      <c r="M71" s="20">
        <f t="shared" si="4"/>
        <v>63.28</v>
      </c>
      <c r="N71" s="32" t="str">
        <f t="shared" si="5"/>
        <v>不通过</v>
      </c>
    </row>
    <row r="72" spans="1:14">
      <c r="A72" s="19">
        <v>68</v>
      </c>
      <c r="B72" s="20" t="s">
        <v>98</v>
      </c>
      <c r="C72" s="20" t="s">
        <v>34</v>
      </c>
      <c r="D72" s="20">
        <v>150801112</v>
      </c>
      <c r="E72" s="20"/>
      <c r="F72" s="20"/>
      <c r="G72" s="20"/>
      <c r="H72" s="20">
        <v>1</v>
      </c>
      <c r="I72" s="20">
        <f t="shared" si="3"/>
        <v>19</v>
      </c>
      <c r="J72" s="30">
        <v>2</v>
      </c>
      <c r="K72" s="20" t="s">
        <v>37</v>
      </c>
      <c r="L72" s="31">
        <v>60</v>
      </c>
      <c r="M72" s="20">
        <f t="shared" si="4"/>
        <v>63</v>
      </c>
      <c r="N72" s="32" t="s">
        <v>92</v>
      </c>
    </row>
    <row r="73" s="2" customFormat="1" spans="1:14">
      <c r="A73" s="19">
        <v>69</v>
      </c>
      <c r="B73" s="20" t="s">
        <v>99</v>
      </c>
      <c r="C73" s="20" t="s">
        <v>19</v>
      </c>
      <c r="D73" s="20">
        <v>150801316</v>
      </c>
      <c r="E73" s="20">
        <v>4</v>
      </c>
      <c r="F73" s="20"/>
      <c r="G73" s="20"/>
      <c r="H73" s="20"/>
      <c r="I73" s="20">
        <f t="shared" si="3"/>
        <v>24</v>
      </c>
      <c r="J73" s="30">
        <v>6</v>
      </c>
      <c r="K73" s="20" t="s">
        <v>81</v>
      </c>
      <c r="L73" s="31">
        <v>46.8</v>
      </c>
      <c r="M73" s="20">
        <f t="shared" si="4"/>
        <v>62.76</v>
      </c>
      <c r="N73" s="32" t="str">
        <f t="shared" ref="N73:N79" si="6">IF(L73&gt;=60,"通过","不通过")</f>
        <v>不通过</v>
      </c>
    </row>
    <row r="74" s="2" customFormat="1" spans="1:14">
      <c r="A74" s="19">
        <v>70</v>
      </c>
      <c r="B74" s="20" t="s">
        <v>100</v>
      </c>
      <c r="C74" s="20" t="s">
        <v>24</v>
      </c>
      <c r="D74" s="20">
        <v>150802316</v>
      </c>
      <c r="E74" s="20">
        <v>2</v>
      </c>
      <c r="F74" s="20"/>
      <c r="G74" s="20">
        <v>4</v>
      </c>
      <c r="H74" s="20"/>
      <c r="I74" s="20">
        <f t="shared" si="3"/>
        <v>26</v>
      </c>
      <c r="J74" s="30">
        <v>6</v>
      </c>
      <c r="K74" s="20" t="s">
        <v>81</v>
      </c>
      <c r="L74" s="31">
        <v>43.2</v>
      </c>
      <c r="M74" s="20">
        <f t="shared" si="4"/>
        <v>62.24</v>
      </c>
      <c r="N74" s="32" t="str">
        <f t="shared" si="6"/>
        <v>不通过</v>
      </c>
    </row>
    <row r="75" spans="1:14">
      <c r="A75" s="19">
        <v>71</v>
      </c>
      <c r="B75" s="20" t="s">
        <v>101</v>
      </c>
      <c r="C75" s="20" t="s">
        <v>19</v>
      </c>
      <c r="D75" s="20">
        <v>150801310</v>
      </c>
      <c r="E75" s="20"/>
      <c r="F75" s="20"/>
      <c r="G75" s="20"/>
      <c r="H75" s="20"/>
      <c r="I75" s="20">
        <f t="shared" si="3"/>
        <v>20</v>
      </c>
      <c r="J75" s="30">
        <v>6</v>
      </c>
      <c r="K75" s="20" t="s">
        <v>81</v>
      </c>
      <c r="L75" s="31">
        <v>50.4</v>
      </c>
      <c r="M75" s="20">
        <f t="shared" si="4"/>
        <v>61.28</v>
      </c>
      <c r="N75" s="32" t="str">
        <f t="shared" si="6"/>
        <v>不通过</v>
      </c>
    </row>
    <row r="76" spans="1:14">
      <c r="A76" s="19">
        <v>72</v>
      </c>
      <c r="B76" s="20" t="s">
        <v>102</v>
      </c>
      <c r="C76" s="20" t="s">
        <v>34</v>
      </c>
      <c r="D76" s="20">
        <v>150801110</v>
      </c>
      <c r="E76" s="20"/>
      <c r="F76" s="20"/>
      <c r="G76" s="20"/>
      <c r="H76" s="20"/>
      <c r="I76" s="20">
        <f t="shared" si="3"/>
        <v>20</v>
      </c>
      <c r="J76" s="30">
        <v>6</v>
      </c>
      <c r="K76" s="20" t="s">
        <v>81</v>
      </c>
      <c r="L76" s="31">
        <v>50.4</v>
      </c>
      <c r="M76" s="20">
        <f t="shared" si="4"/>
        <v>61.28</v>
      </c>
      <c r="N76" s="32" t="str">
        <f t="shared" si="6"/>
        <v>不通过</v>
      </c>
    </row>
    <row r="77" spans="1:14">
      <c r="A77" s="19">
        <v>73</v>
      </c>
      <c r="B77" s="20" t="s">
        <v>103</v>
      </c>
      <c r="C77" s="20" t="s">
        <v>34</v>
      </c>
      <c r="D77" s="20">
        <v>150801114</v>
      </c>
      <c r="E77" s="20">
        <v>4</v>
      </c>
      <c r="F77" s="20"/>
      <c r="G77" s="20"/>
      <c r="H77" s="20">
        <v>1</v>
      </c>
      <c r="I77" s="20">
        <f t="shared" si="3"/>
        <v>23</v>
      </c>
      <c r="J77" s="30">
        <v>2</v>
      </c>
      <c r="K77" s="20" t="s">
        <v>81</v>
      </c>
      <c r="L77" s="31">
        <v>51.6</v>
      </c>
      <c r="M77" s="20">
        <f t="shared" si="4"/>
        <v>61.12</v>
      </c>
      <c r="N77" s="32" t="str">
        <f t="shared" si="6"/>
        <v>不通过</v>
      </c>
    </row>
    <row r="78" s="2" customFormat="1" spans="1:14">
      <c r="A78" s="19">
        <v>74</v>
      </c>
      <c r="B78" s="20" t="s">
        <v>104</v>
      </c>
      <c r="C78" s="20" t="s">
        <v>24</v>
      </c>
      <c r="D78" s="20">
        <v>150802304</v>
      </c>
      <c r="E78" s="20">
        <v>2</v>
      </c>
      <c r="F78" s="20"/>
      <c r="G78" s="20"/>
      <c r="H78" s="20"/>
      <c r="I78" s="20">
        <f t="shared" si="3"/>
        <v>22</v>
      </c>
      <c r="J78" s="30">
        <v>6</v>
      </c>
      <c r="K78" s="20" t="s">
        <v>81</v>
      </c>
      <c r="L78" s="31">
        <v>34.8</v>
      </c>
      <c r="M78" s="20">
        <f t="shared" si="4"/>
        <v>52.36</v>
      </c>
      <c r="N78" s="32" t="str">
        <f t="shared" si="6"/>
        <v>不通过</v>
      </c>
    </row>
    <row r="79" spans="1:14">
      <c r="A79" s="19">
        <v>75</v>
      </c>
      <c r="B79" s="20" t="s">
        <v>105</v>
      </c>
      <c r="C79" s="20" t="s">
        <v>24</v>
      </c>
      <c r="D79" s="20">
        <v>150802313</v>
      </c>
      <c r="E79" s="20"/>
      <c r="F79" s="20"/>
      <c r="G79" s="20"/>
      <c r="H79" s="20"/>
      <c r="I79" s="20">
        <f t="shared" si="3"/>
        <v>20</v>
      </c>
      <c r="J79" s="30">
        <v>2</v>
      </c>
      <c r="K79" s="20" t="s">
        <v>81</v>
      </c>
      <c r="L79" s="31">
        <v>39.6</v>
      </c>
      <c r="M79" s="20">
        <f t="shared" si="4"/>
        <v>49.72</v>
      </c>
      <c r="N79" s="32" t="str">
        <f t="shared" si="6"/>
        <v>不通过</v>
      </c>
    </row>
    <row r="80" ht="21" customHeight="1" spans="1:14">
      <c r="A80" s="10" t="s">
        <v>106</v>
      </c>
      <c r="B80" s="17"/>
      <c r="C80" s="17"/>
      <c r="D80" s="17"/>
      <c r="E80" s="17"/>
      <c r="F80" s="17"/>
      <c r="G80" s="17"/>
      <c r="H80" s="17"/>
      <c r="I80" s="17"/>
      <c r="J80" s="37"/>
      <c r="K80" s="17"/>
      <c r="L80" s="17"/>
      <c r="M80" s="17"/>
      <c r="N80" s="38"/>
    </row>
    <row r="81" ht="17.25" spans="1:14">
      <c r="A81" s="33">
        <v>1</v>
      </c>
      <c r="B81" s="34" t="s">
        <v>107</v>
      </c>
      <c r="C81" s="34" t="s">
        <v>108</v>
      </c>
      <c r="D81" s="34">
        <v>140724110</v>
      </c>
      <c r="E81" s="35"/>
      <c r="F81" s="35"/>
      <c r="G81" s="35"/>
      <c r="H81" s="35"/>
      <c r="I81" s="35"/>
      <c r="J81" s="39"/>
      <c r="K81" s="40" t="s">
        <v>20</v>
      </c>
      <c r="L81" s="41">
        <v>94.8</v>
      </c>
      <c r="M81" s="42"/>
      <c r="N81" s="43" t="s">
        <v>109</v>
      </c>
    </row>
    <row r="82" spans="1:6">
      <c r="A82"/>
      <c r="E82" s="4"/>
      <c r="F82" s="4"/>
    </row>
    <row r="83" spans="1:6">
      <c r="A83"/>
      <c r="E83" s="4"/>
      <c r="F83" s="4"/>
    </row>
    <row r="84" spans="1:6">
      <c r="A84"/>
      <c r="E84" s="4"/>
      <c r="F84" s="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 s="36"/>
    </row>
    <row r="105" spans="1:1">
      <c r="A105" s="36"/>
    </row>
    <row r="106" spans="1:1">
      <c r="A106" s="36"/>
    </row>
    <row r="107" spans="1:1">
      <c r="A107" s="36"/>
    </row>
    <row r="108" spans="1:1">
      <c r="A108" s="36"/>
    </row>
    <row r="109" spans="1:1">
      <c r="A109" s="36"/>
    </row>
    <row r="110" spans="1:1">
      <c r="A110" s="36"/>
    </row>
  </sheetData>
  <mergeCells count="13">
    <mergeCell ref="A1:N1"/>
    <mergeCell ref="A2:N2"/>
    <mergeCell ref="E3:I3"/>
    <mergeCell ref="K3:L3"/>
    <mergeCell ref="A80:N80"/>
    <mergeCell ref="E81:I81"/>
    <mergeCell ref="A3:A4"/>
    <mergeCell ref="B3:B4"/>
    <mergeCell ref="C3:C4"/>
    <mergeCell ref="D3:D4"/>
    <mergeCell ref="J3:J4"/>
    <mergeCell ref="M3:M4"/>
    <mergeCell ref="N3:N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萝卜缨儿</dc:creator>
  <cp:lastModifiedBy>Windows 用户</cp:lastModifiedBy>
  <dcterms:created xsi:type="dcterms:W3CDTF">2006-09-16T00:00:00Z</dcterms:created>
  <dcterms:modified xsi:type="dcterms:W3CDTF">2015-12-24T07:08:00Z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